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0" yWindow="0" windowWidth="20730" windowHeight="11760"/>
  </bookViews>
  <sheets>
    <sheet name="Лист1" sheetId="1" r:id="rId1"/>
  </sheets>
  <definedNames>
    <definedName name="_xlnm.Print_Area" localSheetId="0">Лист1!$A$1:$D$15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/>
  <c r="B9" l="1"/>
  <c r="F12" l="1"/>
  <c r="F13"/>
  <c r="F14"/>
  <c r="F15"/>
  <c r="E13"/>
  <c r="E14"/>
  <c r="E15"/>
  <c r="E12"/>
  <c r="G15" l="1"/>
  <c r="G14"/>
  <c r="G13"/>
  <c r="E11"/>
  <c r="F11"/>
  <c r="E9"/>
  <c r="C14"/>
  <c r="B14"/>
  <c r="C13"/>
  <c r="B13"/>
  <c r="C12"/>
  <c r="B12"/>
  <c r="D9"/>
  <c r="G12" l="1"/>
  <c r="G11" s="1"/>
  <c r="G10" s="1"/>
  <c r="D12"/>
  <c r="B11"/>
  <c r="C11"/>
  <c r="D15"/>
  <c r="D14"/>
  <c r="D13"/>
  <c r="D11" l="1"/>
  <c r="D10" s="1"/>
</calcChain>
</file>

<file path=xl/sharedStrings.xml><?xml version="1.0" encoding="utf-8"?>
<sst xmlns="http://schemas.openxmlformats.org/spreadsheetml/2006/main" count="19" uniqueCount="16">
  <si>
    <t>МУП «ЖКХ Селенга»</t>
  </si>
  <si>
    <t>НН</t>
  </si>
  <si>
    <t>Поступление электроэнергии в сеть -всего</t>
  </si>
  <si>
    <t>Потери всего</t>
  </si>
  <si>
    <t>Население</t>
  </si>
  <si>
    <t>Бюджетные организации</t>
  </si>
  <si>
    <t>Наименование показателя</t>
  </si>
  <si>
    <t>Непромышленные предприятия (прочие)</t>
  </si>
  <si>
    <t>СН2</t>
  </si>
  <si>
    <t>Промышленные предприятия</t>
  </si>
  <si>
    <t>Отпуск-передача электроэнергии потребителям сетевыми предприятиями</t>
  </si>
  <si>
    <t xml:space="preserve">                              Информация о балансе электрической энергии и мощности</t>
  </si>
  <si>
    <t xml:space="preserve">                  сетевой организации за  2018г.</t>
  </si>
  <si>
    <t>Всего</t>
  </si>
  <si>
    <t>Электроэнергия (тыс.кВт*ч)</t>
  </si>
  <si>
    <t>Мощность  (тыс.кВт)</t>
  </si>
</sst>
</file>

<file path=xl/styles.xml><?xml version="1.0" encoding="utf-8"?>
<styleSheet xmlns="http://schemas.openxmlformats.org/spreadsheetml/2006/main">
  <numFmts count="1">
    <numFmt numFmtId="43" formatCode="_-* #,##0.00\ _₽_-;\-* #,##0.00\ _₽_-;_-* &quot;-&quot;??\ _₽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5" tint="-0.49998474074526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4" fontId="4" fillId="2" borderId="1" xfId="0" applyNumberFormat="1" applyFont="1" applyFill="1" applyBorder="1" applyAlignment="1">
      <alignment horizontal="right" vertical="center" wrapText="1"/>
    </xf>
    <xf numFmtId="4" fontId="2" fillId="2" borderId="1" xfId="0" applyNumberFormat="1" applyFont="1" applyFill="1" applyBorder="1" applyAlignment="1">
      <alignment horizontal="right" vertical="center" wrapText="1"/>
    </xf>
    <xf numFmtId="4" fontId="2" fillId="2" borderId="1" xfId="1" applyNumberFormat="1" applyFont="1" applyFill="1" applyBorder="1" applyAlignment="1">
      <alignment horizontal="right" vertical="center" wrapText="1"/>
    </xf>
    <xf numFmtId="4" fontId="4" fillId="2" borderId="1" xfId="1" applyNumberFormat="1" applyFont="1" applyFill="1" applyBorder="1" applyAlignment="1">
      <alignment horizontal="right" vertical="center" wrapText="1"/>
    </xf>
    <xf numFmtId="0" fontId="2" fillId="2" borderId="0" xfId="0" applyFont="1" applyFill="1" applyAlignment="1">
      <alignment vertical="center"/>
    </xf>
    <xf numFmtId="0" fontId="2" fillId="2" borderId="0" xfId="0" applyFont="1" applyFill="1"/>
    <xf numFmtId="4" fontId="2" fillId="2" borderId="0" xfId="0" applyNumberFormat="1" applyFont="1" applyFill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4" fontId="2" fillId="2" borderId="0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4" fontId="2" fillId="2" borderId="0" xfId="0" applyNumberFormat="1" applyFont="1" applyFill="1"/>
    <xf numFmtId="0" fontId="2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7"/>
  <sheetViews>
    <sheetView tabSelected="1" topLeftCell="A2" zoomScale="70" zoomScaleNormal="70" zoomScalePageLayoutView="90" workbookViewId="0">
      <selection activeCell="N13" sqref="N13"/>
    </sheetView>
  </sheetViews>
  <sheetFormatPr defaultRowHeight="15.75"/>
  <cols>
    <col min="1" max="1" width="22.28515625" style="6" customWidth="1"/>
    <col min="2" max="3" width="19.140625" style="6" customWidth="1"/>
    <col min="4" max="4" width="19.140625" style="7" customWidth="1"/>
    <col min="5" max="7" width="19.140625" style="6" customWidth="1"/>
    <col min="8" max="16384" width="9.140625" style="6"/>
  </cols>
  <sheetData>
    <row r="1" spans="1:7" ht="53.25" customHeight="1">
      <c r="A1" s="5" t="s">
        <v>0</v>
      </c>
    </row>
    <row r="2" spans="1:7" ht="21.75" customHeight="1">
      <c r="A2" s="14" t="s">
        <v>11</v>
      </c>
      <c r="B2" s="14"/>
      <c r="C2" s="14"/>
      <c r="D2" s="14"/>
      <c r="E2" s="14"/>
      <c r="F2" s="14"/>
      <c r="G2" s="14"/>
    </row>
    <row r="3" spans="1:7" ht="21.75" customHeight="1">
      <c r="A3" s="15" t="s">
        <v>12</v>
      </c>
      <c r="B3" s="15"/>
      <c r="C3" s="15"/>
      <c r="D3" s="15"/>
      <c r="E3" s="15"/>
      <c r="F3" s="15"/>
      <c r="G3" s="15"/>
    </row>
    <row r="4" spans="1:7">
      <c r="A4" s="8"/>
      <c r="B4" s="8"/>
      <c r="C4" s="8"/>
      <c r="D4" s="9"/>
    </row>
    <row r="5" spans="1:7" ht="21" customHeight="1">
      <c r="A5" s="16"/>
      <c r="B5" s="17" t="s">
        <v>14</v>
      </c>
      <c r="C5" s="17"/>
      <c r="D5" s="17"/>
      <c r="E5" s="17" t="s">
        <v>15</v>
      </c>
      <c r="F5" s="17"/>
      <c r="G5" s="17"/>
    </row>
    <row r="6" spans="1:7" ht="15.75" customHeight="1">
      <c r="A6" s="12" t="s">
        <v>6</v>
      </c>
      <c r="B6" s="12" t="s">
        <v>8</v>
      </c>
      <c r="C6" s="12" t="s">
        <v>1</v>
      </c>
      <c r="D6" s="13" t="s">
        <v>13</v>
      </c>
      <c r="E6" s="12" t="s">
        <v>8</v>
      </c>
      <c r="F6" s="12" t="s">
        <v>1</v>
      </c>
      <c r="G6" s="13" t="s">
        <v>13</v>
      </c>
    </row>
    <row r="7" spans="1:7">
      <c r="A7" s="12"/>
      <c r="B7" s="12"/>
      <c r="C7" s="12"/>
      <c r="D7" s="13"/>
      <c r="E7" s="12"/>
      <c r="F7" s="12"/>
      <c r="G7" s="13"/>
    </row>
    <row r="8" spans="1:7">
      <c r="A8" s="12"/>
      <c r="B8" s="12"/>
      <c r="C8" s="12"/>
      <c r="D8" s="13"/>
      <c r="E8" s="12"/>
      <c r="F8" s="12"/>
      <c r="G8" s="13"/>
    </row>
    <row r="9" spans="1:7" ht="46.5" customHeight="1">
      <c r="A9" s="10" t="s">
        <v>2</v>
      </c>
      <c r="B9" s="1">
        <f>D9</f>
        <v>17119.065999999999</v>
      </c>
      <c r="C9" s="2">
        <v>0</v>
      </c>
      <c r="D9" s="3">
        <f>17119066/1000</f>
        <v>17119.065999999999</v>
      </c>
      <c r="E9" s="1">
        <f>G9</f>
        <v>1.9542312785388127</v>
      </c>
      <c r="F9" s="2">
        <v>0</v>
      </c>
      <c r="G9" s="3">
        <f>D9/8760</f>
        <v>1.9542312785388127</v>
      </c>
    </row>
    <row r="10" spans="1:7" ht="46.5" customHeight="1">
      <c r="A10" s="10" t="s">
        <v>3</v>
      </c>
      <c r="B10" s="2"/>
      <c r="C10" s="2"/>
      <c r="D10" s="4">
        <f>D9-D11</f>
        <v>3178.7790000000005</v>
      </c>
      <c r="E10" s="2"/>
      <c r="F10" s="2"/>
      <c r="G10" s="4">
        <f>G9-G11</f>
        <v>0.36287431506849299</v>
      </c>
    </row>
    <row r="11" spans="1:7" ht="78.75">
      <c r="A11" s="10" t="s">
        <v>10</v>
      </c>
      <c r="B11" s="1">
        <f t="shared" ref="B11:G11" si="0">B12+B13+B14+B15</f>
        <v>3463.6219999999998</v>
      </c>
      <c r="C11" s="1">
        <f t="shared" si="0"/>
        <v>10476.664999999999</v>
      </c>
      <c r="D11" s="1">
        <f t="shared" si="0"/>
        <v>13940.286999999998</v>
      </c>
      <c r="E11" s="1">
        <f t="shared" si="0"/>
        <v>0.39539063926940637</v>
      </c>
      <c r="F11" s="1">
        <f t="shared" si="0"/>
        <v>1.1959663242009133</v>
      </c>
      <c r="G11" s="1">
        <f t="shared" si="0"/>
        <v>1.5913569634703197</v>
      </c>
    </row>
    <row r="12" spans="1:7" ht="46.5" customHeight="1">
      <c r="A12" s="10" t="s">
        <v>4</v>
      </c>
      <c r="B12" s="2">
        <f>443291/1000</f>
        <v>443.291</v>
      </c>
      <c r="C12" s="2">
        <f>8438882/1000</f>
        <v>8438.8819999999996</v>
      </c>
      <c r="D12" s="1">
        <f>C12+B12</f>
        <v>8882.1729999999989</v>
      </c>
      <c r="E12" s="2">
        <f>B12/8760</f>
        <v>5.0603995433789954E-2</v>
      </c>
      <c r="F12" s="2">
        <f>C12/8760</f>
        <v>0.96334269406392692</v>
      </c>
      <c r="G12" s="1">
        <f>F12+E12</f>
        <v>1.0139466894977169</v>
      </c>
    </row>
    <row r="13" spans="1:7" ht="46.5" customHeight="1">
      <c r="A13" s="10" t="s">
        <v>5</v>
      </c>
      <c r="B13" s="2">
        <f>346057/1000</f>
        <v>346.05700000000002</v>
      </c>
      <c r="C13" s="2">
        <f>607969/1000</f>
        <v>607.96900000000005</v>
      </c>
      <c r="D13" s="1">
        <f>C13+B13</f>
        <v>954.02600000000007</v>
      </c>
      <c r="E13" s="2">
        <f t="shared" ref="E13:F15" si="1">B13/8760</f>
        <v>3.9504223744292237E-2</v>
      </c>
      <c r="F13" s="2">
        <f t="shared" si="1"/>
        <v>6.9402853881278551E-2</v>
      </c>
      <c r="G13" s="1">
        <f>F13+E13</f>
        <v>0.10890707762557078</v>
      </c>
    </row>
    <row r="14" spans="1:7" ht="46.5" customHeight="1">
      <c r="A14" s="10" t="s">
        <v>7</v>
      </c>
      <c r="B14" s="2">
        <f>2674274/1000</f>
        <v>2674.2739999999999</v>
      </c>
      <c r="C14" s="2">
        <f>1429814/1000</f>
        <v>1429.8140000000001</v>
      </c>
      <c r="D14" s="1">
        <f>C14+B14</f>
        <v>4104.0879999999997</v>
      </c>
      <c r="E14" s="2">
        <f t="shared" si="1"/>
        <v>0.30528242009132417</v>
      </c>
      <c r="F14" s="2">
        <f t="shared" si="1"/>
        <v>0.16322077625570777</v>
      </c>
      <c r="G14" s="1">
        <f>F14+E14</f>
        <v>0.46850319634703197</v>
      </c>
    </row>
    <row r="15" spans="1:7" ht="46.5" customHeight="1">
      <c r="A15" s="10" t="s">
        <v>9</v>
      </c>
      <c r="B15" s="2">
        <v>0</v>
      </c>
      <c r="C15" s="2">
        <v>0</v>
      </c>
      <c r="D15" s="2">
        <f>C15+B15</f>
        <v>0</v>
      </c>
      <c r="E15" s="2">
        <f t="shared" si="1"/>
        <v>0</v>
      </c>
      <c r="F15" s="2">
        <f t="shared" si="1"/>
        <v>0</v>
      </c>
      <c r="G15" s="2">
        <f>F15+E15</f>
        <v>0</v>
      </c>
    </row>
    <row r="17" spans="3:3">
      <c r="C17" s="11"/>
    </row>
  </sheetData>
  <mergeCells count="11">
    <mergeCell ref="E5:G5"/>
    <mergeCell ref="E6:E8"/>
    <mergeCell ref="F6:F8"/>
    <mergeCell ref="G6:G8"/>
    <mergeCell ref="A2:G2"/>
    <mergeCell ref="A3:G3"/>
    <mergeCell ref="B6:B8"/>
    <mergeCell ref="C6:C8"/>
    <mergeCell ref="D6:D8"/>
    <mergeCell ref="A6:A8"/>
    <mergeCell ref="B5:D5"/>
  </mergeCells>
  <pageMargins left="0.88541666666666663" right="0.37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2019-02-12T01:32:09Z</dcterms:modified>
</cp:coreProperties>
</file>